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Gemino\progetti\DNA\sito WEB\download\"/>
    </mc:Choice>
  </mc:AlternateContent>
  <xr:revisionPtr revIDLastSave="0" documentId="13_ncr:1_{6A90198A-6195-470A-AB75-D7F34E547BE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bout" sheetId="5" r:id="rId1"/>
    <sheet name="ERR358485-ERR358488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4" l="1"/>
  <c r="H14" i="4"/>
  <c r="E14" i="4"/>
  <c r="J11" i="4"/>
  <c r="K11" i="4" s="1"/>
  <c r="F11" i="4"/>
  <c r="D11" i="4"/>
  <c r="J9" i="4"/>
  <c r="K9" i="4" s="1"/>
  <c r="F9" i="4"/>
  <c r="D9" i="4"/>
  <c r="J7" i="4"/>
  <c r="K7" i="4" s="1"/>
  <c r="F7" i="4"/>
  <c r="D7" i="4"/>
  <c r="J5" i="4"/>
  <c r="D5" i="4"/>
  <c r="F5" i="4" s="1"/>
  <c r="G7" i="4" l="1"/>
  <c r="G9" i="4"/>
  <c r="J14" i="4"/>
  <c r="K5" i="4"/>
  <c r="K2" i="4" s="1"/>
  <c r="G11" i="4"/>
  <c r="F14" i="4"/>
  <c r="G5" i="4"/>
  <c r="D14" i="4"/>
  <c r="G2" i="4" l="1"/>
</calcChain>
</file>

<file path=xl/sharedStrings.xml><?xml version="1.0" encoding="utf-8"?>
<sst xmlns="http://schemas.openxmlformats.org/spreadsheetml/2006/main" count="41" uniqueCount="36">
  <si>
    <t>File n°</t>
  </si>
  <si>
    <t>File name</t>
  </si>
  <si>
    <t>AVERAGE</t>
  </si>
  <si>
    <t>GENIOSave 
gain [%] vs GZIP</t>
  </si>
  <si>
    <t>SRA source:</t>
  </si>
  <si>
    <t>SRA to fastq conversion:</t>
  </si>
  <si>
    <r>
      <t xml:space="preserve">./fastq-dump --origfmt --gzip --split-files </t>
    </r>
    <r>
      <rPr>
        <i/>
        <sz val="11"/>
        <color theme="1"/>
        <rFont val="Calibri"/>
        <family val="2"/>
        <scheme val="minor"/>
      </rPr>
      <t>filename.sra</t>
    </r>
  </si>
  <si>
    <t>fastq.gz to BAM conversion:</t>
  </si>
  <si>
    <r>
      <t xml:space="preserve">./STAR
--genomeLoad </t>
    </r>
    <r>
      <rPr>
        <i/>
        <sz val="11"/>
        <color theme="1"/>
        <rFont val="Calibri"/>
        <family val="2"/>
        <scheme val="minor"/>
      </rPr>
      <t>LoadAndKeep</t>
    </r>
    <r>
      <rPr>
        <sz val="11"/>
        <color theme="1"/>
        <rFont val="Calibri"/>
        <family val="2"/>
        <scheme val="minor"/>
      </rPr>
      <t xml:space="preserve">
--runThreadN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
--genomeDir </t>
    </r>
    <r>
      <rPr>
        <i/>
        <sz val="11"/>
        <color theme="1"/>
        <rFont val="Calibri"/>
        <family val="2"/>
        <scheme val="minor"/>
      </rPr>
      <t>GRCh38</t>
    </r>
    <r>
      <rPr>
        <sz val="11"/>
        <color theme="1"/>
        <rFont val="Calibri"/>
        <family val="2"/>
        <scheme val="minor"/>
      </rPr>
      <t xml:space="preserve">
--readFilesIn </t>
    </r>
    <r>
      <rPr>
        <i/>
        <sz val="11"/>
        <color theme="1"/>
        <rFont val="Calibri"/>
        <family val="2"/>
        <scheme val="minor"/>
      </rPr>
      <t>filename_1.fastq.gz filename_2.fastq.gz</t>
    </r>
    <r>
      <rPr>
        <sz val="11"/>
        <color theme="1"/>
        <rFont val="Calibri"/>
        <family val="2"/>
        <scheme val="minor"/>
      </rPr>
      <t xml:space="preserve">
--readFilesCommand </t>
    </r>
    <r>
      <rPr>
        <i/>
        <sz val="11"/>
        <color theme="1"/>
        <rFont val="Calibri"/>
        <family val="2"/>
        <scheme val="minor"/>
      </rPr>
      <t>zcat</t>
    </r>
    <r>
      <rPr>
        <sz val="11"/>
        <color theme="1"/>
        <rFont val="Calibri"/>
        <family val="2"/>
        <scheme val="minor"/>
      </rPr>
      <t xml:space="preserve">
--outFileNamePrefix </t>
    </r>
    <r>
      <rPr>
        <i/>
        <sz val="11"/>
        <color theme="1"/>
        <rFont val="Calibri"/>
        <family val="2"/>
        <scheme val="minor"/>
      </rPr>
      <t>prefix</t>
    </r>
    <r>
      <rPr>
        <sz val="11"/>
        <color theme="1"/>
        <rFont val="Calibri"/>
        <family val="2"/>
        <scheme val="minor"/>
      </rPr>
      <t xml:space="preserve">
--outSAMtype </t>
    </r>
    <r>
      <rPr>
        <i/>
        <sz val="11"/>
        <color theme="1"/>
        <rFont val="Calibri"/>
        <family val="2"/>
        <scheme val="minor"/>
      </rPr>
      <t>BAM Unsorted</t>
    </r>
    <r>
      <rPr>
        <sz val="11"/>
        <color theme="1"/>
        <rFont val="Calibri"/>
        <family val="2"/>
        <scheme val="minor"/>
      </rPr>
      <t xml:space="preserve">
--limitBAMsortRAM </t>
    </r>
    <r>
      <rPr>
        <i/>
        <sz val="11"/>
        <color theme="1"/>
        <rFont val="Calibri"/>
        <family val="2"/>
        <scheme val="minor"/>
      </rPr>
      <t>10000000000</t>
    </r>
    <r>
      <rPr>
        <sz val="11"/>
        <color theme="1"/>
        <rFont val="Calibri"/>
        <family val="2"/>
        <scheme val="minor"/>
      </rPr>
      <t xml:space="preserve">
--outSAMunmapped </t>
    </r>
    <r>
      <rPr>
        <i/>
        <sz val="11"/>
        <color theme="1"/>
        <rFont val="Calibri"/>
        <family val="2"/>
        <scheme val="minor"/>
      </rPr>
      <t>Within</t>
    </r>
    <r>
      <rPr>
        <sz val="11"/>
        <color theme="1"/>
        <rFont val="Calibri"/>
        <family val="2"/>
        <scheme val="minor"/>
      </rPr>
      <t xml:space="preserve">
--outFilterMultimapNmax </t>
    </r>
    <r>
      <rPr>
        <i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
--outFilterMultimapScoreRange 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
--outFilterMismatchNmax </t>
    </r>
    <r>
      <rPr>
        <i/>
        <sz val="11"/>
        <color theme="1"/>
        <rFont val="Calibri"/>
        <family val="2"/>
        <scheme val="minor"/>
      </rPr>
      <t>999</t>
    </r>
    <r>
      <rPr>
        <sz val="11"/>
        <color theme="1"/>
        <rFont val="Calibri"/>
        <family val="2"/>
        <scheme val="minor"/>
      </rPr>
      <t xml:space="preserve">
--outFilterMismatchNoverLmax </t>
    </r>
    <r>
      <rPr>
        <i/>
        <sz val="11"/>
        <color theme="1"/>
        <rFont val="Calibri"/>
        <family val="2"/>
        <scheme val="minor"/>
      </rPr>
      <t>0.04</t>
    </r>
  </si>
  <si>
    <t>Sequencer:</t>
  </si>
  <si>
    <t>Type:</t>
  </si>
  <si>
    <t>Paired</t>
  </si>
  <si>
    <t>RNA Capture:</t>
  </si>
  <si>
    <t>Sample type:</t>
  </si>
  <si>
    <t>Tissue:</t>
  </si>
  <si>
    <t>Specie:</t>
  </si>
  <si>
    <t>Homo Sapiens</t>
  </si>
  <si>
    <t>Numer of samples:</t>
  </si>
  <si>
    <t>Fresh</t>
  </si>
  <si>
    <t>FASTQ.GZIP 
pair size [MB]</t>
  </si>
  <si>
    <t>FASTQ.GZIP
size [MB]</t>
  </si>
  <si>
    <t>GENIOSave 
size [MB]</t>
  </si>
  <si>
    <t>GENIOSave 
save [MB] vs GZIP</t>
  </si>
  <si>
    <t>BAM 
size [MB]</t>
  </si>
  <si>
    <t>GENIOSave 
save [MB] vs BAM</t>
  </si>
  <si>
    <t>GENIOSave 
gain [%] vs BAM</t>
  </si>
  <si>
    <t>ERR3863175_2.fastq.gz</t>
  </si>
  <si>
    <t>Total Size [GB]:</t>
  </si>
  <si>
    <t>https://www.ncbi.nlm.nih.gov/bioproject/PRJEB4829</t>
  </si>
  <si>
    <t>Illumina HiSeq 2000</t>
  </si>
  <si>
    <t>PolyA</t>
  </si>
  <si>
    <t>BRCA</t>
  </si>
  <si>
    <t>ERR358485</t>
  </si>
  <si>
    <t>ERR358486</t>
  </si>
  <si>
    <t>ERR358487</t>
  </si>
  <si>
    <t>ERR358488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</si>
</sst>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9" fontId="4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9" fontId="2" fillId="3" borderId="5" xfId="1" applyFont="1" applyFill="1" applyBorder="1" applyAlignment="1">
      <alignment horizontal="left" vertical="center"/>
    </xf>
    <xf numFmtId="9" fontId="2" fillId="3" borderId="9" xfId="1" applyFont="1" applyFill="1" applyBorder="1" applyAlignment="1">
      <alignment horizontal="left" vertical="center"/>
    </xf>
    <xf numFmtId="1" fontId="0" fillId="0" borderId="4" xfId="1" applyNumberFormat="1" applyFont="1" applyFill="1" applyBorder="1" applyAlignment="1">
      <alignment horizontal="left" vertical="center"/>
    </xf>
    <xf numFmtId="1" fontId="0" fillId="0" borderId="8" xfId="1" applyNumberFormat="1" applyFont="1" applyFill="1" applyBorder="1" applyAlignment="1">
      <alignment horizontal="left" vertical="center"/>
    </xf>
    <xf numFmtId="9" fontId="2" fillId="3" borderId="4" xfId="1" applyFont="1" applyFill="1" applyBorder="1" applyAlignment="1">
      <alignment horizontal="left" vertical="center"/>
    </xf>
    <xf numFmtId="9" fontId="2" fillId="3" borderId="8" xfId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bioproject/PRJEB482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A318-B21E-46FF-AF2E-5FC29100DFFF}">
  <dimension ref="A2:N14"/>
  <sheetViews>
    <sheetView tabSelected="1" workbookViewId="0"/>
  </sheetViews>
  <sheetFormatPr defaultRowHeight="15" x14ac:dyDescent="0.25"/>
  <cols>
    <col min="1" max="1" width="26.140625" bestFit="1" customWidth="1"/>
    <col min="2" max="2" width="76.42578125" bestFit="1" customWidth="1"/>
  </cols>
  <sheetData>
    <row r="2" spans="1:14" x14ac:dyDescent="0.25">
      <c r="A2" s="7" t="s">
        <v>4</v>
      </c>
      <c r="B2" s="8" t="s">
        <v>28</v>
      </c>
      <c r="C2" s="9"/>
      <c r="D2" s="9"/>
      <c r="E2" s="9"/>
      <c r="F2" s="9"/>
      <c r="G2" s="9"/>
    </row>
    <row r="3" spans="1:14" x14ac:dyDescent="0.25">
      <c r="A3" s="10"/>
      <c r="B3" s="10"/>
    </row>
    <row r="4" spans="1:14" x14ac:dyDescent="0.25">
      <c r="A4" s="7" t="s">
        <v>9</v>
      </c>
      <c r="B4" s="15" t="s">
        <v>29</v>
      </c>
      <c r="C4" s="13"/>
      <c r="I4" s="13"/>
      <c r="J4" s="13"/>
      <c r="K4" s="13"/>
      <c r="L4" s="13"/>
      <c r="M4" s="13"/>
      <c r="N4" s="13"/>
    </row>
    <row r="5" spans="1:14" x14ac:dyDescent="0.25">
      <c r="A5" s="7" t="s">
        <v>10</v>
      </c>
      <c r="B5" s="12" t="s">
        <v>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A6" s="7" t="s">
        <v>12</v>
      </c>
      <c r="B6" s="13" t="s">
        <v>30</v>
      </c>
      <c r="C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7" t="s">
        <v>13</v>
      </c>
      <c r="B7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7" t="s">
        <v>14</v>
      </c>
      <c r="B8" s="13" t="s">
        <v>31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7" t="s">
        <v>15</v>
      </c>
      <c r="B9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7" t="s">
        <v>17</v>
      </c>
      <c r="B10" s="14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0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7" t="s">
        <v>5</v>
      </c>
      <c r="B12" s="10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10" x14ac:dyDescent="0.25">
      <c r="A14" s="7" t="s">
        <v>7</v>
      </c>
      <c r="B14" s="11" t="s">
        <v>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</sheetData>
  <hyperlinks>
    <hyperlink ref="B2" r:id="rId1" xr:uid="{3B2130DE-B4FF-4F50-B6B6-96F26A779A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4"/>
  <sheetViews>
    <sheetView zoomScaleNormal="100" zoomScalePageLayoutView="130" workbookViewId="0">
      <pane ySplit="4" topLeftCell="A5" activePane="bottomLeft" state="frozen"/>
      <selection pane="bottomLeft" activeCell="A5" sqref="A5:A6"/>
    </sheetView>
  </sheetViews>
  <sheetFormatPr defaultRowHeight="15" x14ac:dyDescent="0.25"/>
  <cols>
    <col min="1" max="1" width="7.7109375" bestFit="1" customWidth="1"/>
    <col min="2" max="11" width="17.7109375" customWidth="1"/>
  </cols>
  <sheetData>
    <row r="2" spans="1:11" ht="18.75" x14ac:dyDescent="0.3">
      <c r="F2" s="1" t="s">
        <v>2</v>
      </c>
      <c r="G2" s="2">
        <f>SUM(G5:G12)/COUNTA(G5:G12)</f>
        <v>0.33697849247585487</v>
      </c>
      <c r="H2" s="16"/>
      <c r="I2" s="16"/>
      <c r="J2" s="1" t="s">
        <v>2</v>
      </c>
      <c r="K2" s="2">
        <f>SUM(K5:K12)/COUNTA(K5:K12)</f>
        <v>0.46021931523991289</v>
      </c>
    </row>
    <row r="3" spans="1:11" ht="15.75" thickBot="1" x14ac:dyDescent="0.3"/>
    <row r="4" spans="1:11" ht="30" x14ac:dyDescent="0.25">
      <c r="A4" s="3" t="s">
        <v>0</v>
      </c>
      <c r="B4" s="4" t="s">
        <v>1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3</v>
      </c>
      <c r="H4" s="5" t="s">
        <v>23</v>
      </c>
      <c r="I4" s="5" t="s">
        <v>21</v>
      </c>
      <c r="J4" s="5" t="s">
        <v>24</v>
      </c>
      <c r="K4" s="6" t="s">
        <v>25</v>
      </c>
    </row>
    <row r="5" spans="1:11" x14ac:dyDescent="0.25">
      <c r="A5" s="29">
        <v>1</v>
      </c>
      <c r="B5" s="27" t="s">
        <v>32</v>
      </c>
      <c r="C5" s="31">
        <v>6596</v>
      </c>
      <c r="D5" s="19">
        <f>C5+C6</f>
        <v>13230</v>
      </c>
      <c r="E5" s="27">
        <v>8807</v>
      </c>
      <c r="F5" s="23">
        <f>D5-E5</f>
        <v>4423</v>
      </c>
      <c r="G5" s="25">
        <f>F5/D5</f>
        <v>0.33431594860166286</v>
      </c>
      <c r="H5" s="19">
        <v>10610</v>
      </c>
      <c r="I5" s="19">
        <v>5716</v>
      </c>
      <c r="J5" s="19">
        <f>H5-I5</f>
        <v>4894</v>
      </c>
      <c r="K5" s="21">
        <f>J5/H5</f>
        <v>0.46126295947219603</v>
      </c>
    </row>
    <row r="6" spans="1:11" x14ac:dyDescent="0.25">
      <c r="A6" s="29"/>
      <c r="B6" s="27" t="s">
        <v>26</v>
      </c>
      <c r="C6" s="31">
        <v>6634</v>
      </c>
      <c r="D6" s="19"/>
      <c r="E6" s="27"/>
      <c r="F6" s="23"/>
      <c r="G6" s="25"/>
      <c r="H6" s="19"/>
      <c r="I6" s="19"/>
      <c r="J6" s="19"/>
      <c r="K6" s="21"/>
    </row>
    <row r="7" spans="1:11" x14ac:dyDescent="0.25">
      <c r="A7" s="29">
        <v>2</v>
      </c>
      <c r="B7" s="27" t="s">
        <v>33</v>
      </c>
      <c r="C7" s="31">
        <v>7467</v>
      </c>
      <c r="D7" s="19">
        <f t="shared" ref="D7" si="0">C7+C8</f>
        <v>14970</v>
      </c>
      <c r="E7" s="27">
        <v>9975</v>
      </c>
      <c r="F7" s="23">
        <f t="shared" ref="F7" si="1">C7+C8-E7</f>
        <v>4995</v>
      </c>
      <c r="G7" s="25">
        <f t="shared" ref="G7" si="2">F7/D7</f>
        <v>0.33366733466933868</v>
      </c>
      <c r="H7" s="19">
        <v>11958</v>
      </c>
      <c r="I7" s="19">
        <v>6518</v>
      </c>
      <c r="J7" s="19">
        <f t="shared" ref="J7" si="3">H7-I7</f>
        <v>5440</v>
      </c>
      <c r="K7" s="21">
        <f t="shared" ref="K7" si="4">J7/H7</f>
        <v>0.45492557283826729</v>
      </c>
    </row>
    <row r="8" spans="1:11" x14ac:dyDescent="0.25">
      <c r="A8" s="29"/>
      <c r="B8" s="27" t="s">
        <v>26</v>
      </c>
      <c r="C8" s="31">
        <v>7503</v>
      </c>
      <c r="D8" s="19"/>
      <c r="E8" s="27"/>
      <c r="F8" s="23"/>
      <c r="G8" s="25"/>
      <c r="H8" s="19"/>
      <c r="I8" s="19"/>
      <c r="J8" s="19"/>
      <c r="K8" s="21"/>
    </row>
    <row r="9" spans="1:11" x14ac:dyDescent="0.25">
      <c r="A9" s="29">
        <v>3</v>
      </c>
      <c r="B9" s="27" t="s">
        <v>34</v>
      </c>
      <c r="C9" s="31">
        <v>5418</v>
      </c>
      <c r="D9" s="19">
        <f t="shared" ref="D9" si="5">C9+C10</f>
        <v>10893</v>
      </c>
      <c r="E9" s="27">
        <v>7187</v>
      </c>
      <c r="F9" s="23">
        <f t="shared" ref="F9" si="6">C9+C10-E9</f>
        <v>3706</v>
      </c>
      <c r="G9" s="25">
        <f t="shared" ref="G9" si="7">F9/D9</f>
        <v>0.34021848893785001</v>
      </c>
      <c r="H9" s="19">
        <v>8392</v>
      </c>
      <c r="I9" s="19">
        <v>4515</v>
      </c>
      <c r="J9" s="19">
        <f t="shared" ref="J9" si="8">H9-I9</f>
        <v>3877</v>
      </c>
      <c r="K9" s="21">
        <f t="shared" ref="K9" si="9">J9/H9</f>
        <v>0.46198760724499521</v>
      </c>
    </row>
    <row r="10" spans="1:11" x14ac:dyDescent="0.25">
      <c r="A10" s="29"/>
      <c r="B10" s="27" t="s">
        <v>26</v>
      </c>
      <c r="C10" s="31">
        <v>5475</v>
      </c>
      <c r="D10" s="19"/>
      <c r="E10" s="27"/>
      <c r="F10" s="23"/>
      <c r="G10" s="25"/>
      <c r="H10" s="19"/>
      <c r="I10" s="19"/>
      <c r="J10" s="19"/>
      <c r="K10" s="21"/>
    </row>
    <row r="11" spans="1:11" x14ac:dyDescent="0.25">
      <c r="A11" s="29">
        <v>4</v>
      </c>
      <c r="B11" s="27" t="s">
        <v>35</v>
      </c>
      <c r="C11" s="31">
        <v>6598</v>
      </c>
      <c r="D11" s="19">
        <f t="shared" ref="D11" si="10">C11+C12</f>
        <v>13273</v>
      </c>
      <c r="E11" s="27">
        <v>8764</v>
      </c>
      <c r="F11" s="23">
        <f t="shared" ref="F11" si="11">C11+C12-E11</f>
        <v>4509</v>
      </c>
      <c r="G11" s="25">
        <f t="shared" ref="G11" si="12">F11/D11</f>
        <v>0.3397121976945679</v>
      </c>
      <c r="H11" s="19">
        <v>10255</v>
      </c>
      <c r="I11" s="19">
        <v>5510</v>
      </c>
      <c r="J11" s="19">
        <f t="shared" ref="J11" si="13">H11-I11</f>
        <v>4745</v>
      </c>
      <c r="K11" s="21">
        <f t="shared" ref="K11" si="14">J11/H11</f>
        <v>0.46270112140419306</v>
      </c>
    </row>
    <row r="12" spans="1:11" ht="15.75" thickBot="1" x14ac:dyDescent="0.3">
      <c r="A12" s="30"/>
      <c r="B12" s="28" t="s">
        <v>26</v>
      </c>
      <c r="C12" s="32">
        <v>6675</v>
      </c>
      <c r="D12" s="20"/>
      <c r="E12" s="28"/>
      <c r="F12" s="24"/>
      <c r="G12" s="26"/>
      <c r="H12" s="20"/>
      <c r="I12" s="20"/>
      <c r="J12" s="20"/>
      <c r="K12" s="22"/>
    </row>
    <row r="13" spans="1:1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C14" s="17" t="s">
        <v>27</v>
      </c>
      <c r="D14" s="18">
        <f>SUM(D5:D12)/1000</f>
        <v>52.366</v>
      </c>
      <c r="E14" s="18">
        <f>SUM(E5:E12)/1000</f>
        <v>34.732999999999997</v>
      </c>
      <c r="F14" s="18">
        <f>SUM(F5:F12)/1000</f>
        <v>17.632999999999999</v>
      </c>
      <c r="H14" s="18">
        <f>SUM(H5:H12)/1000</f>
        <v>41.215000000000003</v>
      </c>
      <c r="I14" s="18">
        <f>SUM(I5:I12)/1000</f>
        <v>22.259</v>
      </c>
      <c r="J14" s="18">
        <f>SUM(J5:J12)/1000</f>
        <v>18.956</v>
      </c>
    </row>
  </sheetData>
  <mergeCells count="40">
    <mergeCell ref="H5:H6"/>
    <mergeCell ref="I5:I6"/>
    <mergeCell ref="J5:J6"/>
    <mergeCell ref="K5:K6"/>
    <mergeCell ref="A7:A8"/>
    <mergeCell ref="B7:B8"/>
    <mergeCell ref="D7:D8"/>
    <mergeCell ref="E7:E8"/>
    <mergeCell ref="F7:F8"/>
    <mergeCell ref="G7:G8"/>
    <mergeCell ref="A5:A6"/>
    <mergeCell ref="B5:B6"/>
    <mergeCell ref="D5:D6"/>
    <mergeCell ref="E5:E6"/>
    <mergeCell ref="F5:F6"/>
    <mergeCell ref="G5:G6"/>
    <mergeCell ref="H7:H8"/>
    <mergeCell ref="I7:I8"/>
    <mergeCell ref="J7:J8"/>
    <mergeCell ref="K7:K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A11:A12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About</vt:lpstr>
      <vt:lpstr>ERR358485-ERR358488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storace</dc:creator>
  <cp:lastModifiedBy>mauro</cp:lastModifiedBy>
  <dcterms:created xsi:type="dcterms:W3CDTF">2022-02-15T10:09:42Z</dcterms:created>
  <dcterms:modified xsi:type="dcterms:W3CDTF">2022-06-22T15:02:03Z</dcterms:modified>
</cp:coreProperties>
</file>