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Gemino\progetti\DNA\sito WEB\download\"/>
    </mc:Choice>
  </mc:AlternateContent>
  <xr:revisionPtr revIDLastSave="0" documentId="13_ncr:1_{060A2520-B41C-4654-9BCD-A8BCB1DB36B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bout" sheetId="4" r:id="rId1"/>
    <sheet name="SRR17175795-SRR1717581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3" l="1"/>
  <c r="D11" i="3"/>
  <c r="F11" i="3" s="1"/>
  <c r="G11" i="3" s="1"/>
  <c r="D13" i="3"/>
  <c r="F13" i="3" s="1"/>
  <c r="G13" i="3" s="1"/>
  <c r="D15" i="3"/>
  <c r="F15" i="3" s="1"/>
  <c r="G15" i="3" s="1"/>
  <c r="D17" i="3"/>
  <c r="F17" i="3" s="1"/>
  <c r="G17" i="3" s="1"/>
  <c r="D19" i="3"/>
  <c r="F19" i="3" s="1"/>
  <c r="G19" i="3" s="1"/>
  <c r="D21" i="3"/>
  <c r="F21" i="3" s="1"/>
  <c r="G21" i="3" s="1"/>
  <c r="D23" i="3"/>
  <c r="F23" i="3" s="1"/>
  <c r="G23" i="3" s="1"/>
  <c r="D25" i="3"/>
  <c r="F25" i="3" s="1"/>
  <c r="G25" i="3" s="1"/>
  <c r="D27" i="3"/>
  <c r="F27" i="3" s="1"/>
  <c r="G27" i="3" s="1"/>
  <c r="D29" i="3"/>
  <c r="F29" i="3" s="1"/>
  <c r="G29" i="3" s="1"/>
  <c r="D31" i="3"/>
  <c r="F31" i="3" s="1"/>
  <c r="G31" i="3" s="1"/>
  <c r="D33" i="3"/>
  <c r="F33" i="3" s="1"/>
  <c r="G33" i="3" s="1"/>
  <c r="D35" i="3"/>
  <c r="F35" i="3" s="1"/>
  <c r="G35" i="3" s="1"/>
  <c r="D37" i="3"/>
  <c r="F37" i="3" s="1"/>
  <c r="G37" i="3" s="1"/>
  <c r="D39" i="3"/>
  <c r="F39" i="3" s="1"/>
  <c r="G39" i="3" s="1"/>
  <c r="D9" i="3"/>
  <c r="F9" i="3" s="1"/>
  <c r="G9" i="3" s="1"/>
  <c r="D7" i="3"/>
  <c r="F7" i="3" s="1"/>
  <c r="G7" i="3" s="1"/>
  <c r="D5" i="3"/>
  <c r="F5" i="3" s="1"/>
  <c r="G5" i="3" s="1"/>
  <c r="D42" i="3" l="1"/>
  <c r="F42" i="3"/>
  <c r="G2" i="3"/>
</calcChain>
</file>

<file path=xl/sharedStrings.xml><?xml version="1.0" encoding="utf-8"?>
<sst xmlns="http://schemas.openxmlformats.org/spreadsheetml/2006/main" count="62" uniqueCount="45">
  <si>
    <t>https://www.ncbi.nlm.nih.gov/sra?linkname=bioproject_sra_all&amp;from_uid=787399</t>
  </si>
  <si>
    <t>SRR17175795_2.fastq.gz</t>
  </si>
  <si>
    <t>File n°</t>
  </si>
  <si>
    <t>File name</t>
  </si>
  <si>
    <t>SRR17175795</t>
  </si>
  <si>
    <t>SRR17175796</t>
  </si>
  <si>
    <t>SRR17175797</t>
  </si>
  <si>
    <t>SRR17175798</t>
  </si>
  <si>
    <t>SRR17175799</t>
  </si>
  <si>
    <t>SRR17175800</t>
  </si>
  <si>
    <t>SRR17175801</t>
  </si>
  <si>
    <t>SRR17175802</t>
  </si>
  <si>
    <t>SRR17175803</t>
  </si>
  <si>
    <t>SRR17175804</t>
  </si>
  <si>
    <t>SRR17175805</t>
  </si>
  <si>
    <t>SRR17175806</t>
  </si>
  <si>
    <t>SRR17175807</t>
  </si>
  <si>
    <t>SRR17175808</t>
  </si>
  <si>
    <t>SRR17175809</t>
  </si>
  <si>
    <t>SRR17175810</t>
  </si>
  <si>
    <t>SRR17175811</t>
  </si>
  <si>
    <t>SRR17175812</t>
  </si>
  <si>
    <t>FASTQ.GZIP 
pair size [GB]</t>
  </si>
  <si>
    <t>FASTQ.GZIP 
total size [GB]</t>
  </si>
  <si>
    <t>GENIOSave 
save [GB] vs GZIP</t>
  </si>
  <si>
    <t>GENIOSave 
gain [%] vs GZIP</t>
  </si>
  <si>
    <t>GENIOSave 
size [GB]</t>
  </si>
  <si>
    <t>AVERAGE</t>
  </si>
  <si>
    <t>SRA source:</t>
  </si>
  <si>
    <t>SRA to fastq conversion:</t>
  </si>
  <si>
    <r>
      <t xml:space="preserve">./fastq-dump --origfmt --gzip --split-files </t>
    </r>
    <r>
      <rPr>
        <i/>
        <sz val="11"/>
        <color theme="1"/>
        <rFont val="Calibri"/>
        <family val="2"/>
        <scheme val="minor"/>
      </rPr>
      <t>filename.sra</t>
    </r>
  </si>
  <si>
    <t>Sequencer:</t>
  </si>
  <si>
    <t>Type:</t>
  </si>
  <si>
    <t>Paired</t>
  </si>
  <si>
    <t>Illumina NextSeq 500</t>
  </si>
  <si>
    <t>Total Size [GB]:</t>
  </si>
  <si>
    <t>RNA Capture:</t>
  </si>
  <si>
    <t>Sample type:</t>
  </si>
  <si>
    <t>FFPE</t>
  </si>
  <si>
    <t>Tissue:</t>
  </si>
  <si>
    <t>Specie:</t>
  </si>
  <si>
    <t>Homo Sapiens</t>
  </si>
  <si>
    <t>Numer of samples:</t>
  </si>
  <si>
    <t>NEBNext rRNA Depletion</t>
  </si>
  <si>
    <t>ACC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</si>
</sst>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0" xfId="0" applyFont="1"/>
    <xf numFmtId="9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2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9" fontId="0" fillId="3" borderId="6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9" fontId="0" fillId="3" borderId="9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7711-62A6-44EA-B033-A311AD2F45E9}">
  <dimension ref="A2:N14"/>
  <sheetViews>
    <sheetView tabSelected="1" zoomScale="115" zoomScaleNormal="115" workbookViewId="0"/>
  </sheetViews>
  <sheetFormatPr defaultRowHeight="15" x14ac:dyDescent="0.25"/>
  <cols>
    <col min="1" max="1" width="26.140625" bestFit="1" customWidth="1"/>
    <col min="2" max="2" width="76.42578125" bestFit="1" customWidth="1"/>
  </cols>
  <sheetData>
    <row r="2" spans="1:14" x14ac:dyDescent="0.25">
      <c r="A2" s="8" t="s">
        <v>28</v>
      </c>
      <c r="B2" s="9" t="s">
        <v>0</v>
      </c>
      <c r="C2" s="10"/>
      <c r="D2" s="10"/>
      <c r="E2" s="10"/>
      <c r="F2" s="10"/>
      <c r="G2" s="10"/>
    </row>
    <row r="3" spans="1:14" x14ac:dyDescent="0.25">
      <c r="A3" s="11"/>
      <c r="B3" s="11"/>
    </row>
    <row r="4" spans="1:14" x14ac:dyDescent="0.25">
      <c r="A4" s="8" t="s">
        <v>31</v>
      </c>
      <c r="B4" s="16" t="s">
        <v>34</v>
      </c>
    </row>
    <row r="5" spans="1:14" x14ac:dyDescent="0.25">
      <c r="A5" s="8" t="s">
        <v>32</v>
      </c>
      <c r="B5" s="15" t="s">
        <v>33</v>
      </c>
    </row>
    <row r="6" spans="1:14" x14ac:dyDescent="0.25">
      <c r="A6" s="8" t="s">
        <v>36</v>
      </c>
      <c r="B6" s="15" t="s">
        <v>43</v>
      </c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8" t="s">
        <v>37</v>
      </c>
      <c r="B7" s="25" t="s">
        <v>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25">
      <c r="A8" s="8" t="s">
        <v>39</v>
      </c>
      <c r="B8" t="s">
        <v>44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5">
      <c r="A9" s="8" t="s">
        <v>40</v>
      </c>
      <c r="B9" s="25" t="s">
        <v>41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8" t="s">
        <v>42</v>
      </c>
      <c r="B10" s="26">
        <v>18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5">
      <c r="A11" s="11"/>
      <c r="B11" s="11"/>
    </row>
    <row r="12" spans="1:14" x14ac:dyDescent="0.25">
      <c r="A12" s="8" t="s">
        <v>29</v>
      </c>
      <c r="B12" s="11" t="s">
        <v>30</v>
      </c>
    </row>
    <row r="13" spans="1:14" x14ac:dyDescent="0.25">
      <c r="A13" s="11"/>
      <c r="B13" s="11"/>
    </row>
    <row r="14" spans="1:14" x14ac:dyDescent="0.25">
      <c r="A14" s="8"/>
      <c r="B1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zoomScaleNormal="100" workbookViewId="0">
      <pane ySplit="4" topLeftCell="A5" activePane="bottomLeft" state="frozen"/>
      <selection pane="bottomLeft" activeCell="A5" sqref="A5:A6"/>
    </sheetView>
  </sheetViews>
  <sheetFormatPr defaultRowHeight="15" x14ac:dyDescent="0.25"/>
  <cols>
    <col min="1" max="1" width="7.7109375" bestFit="1" customWidth="1"/>
    <col min="2" max="7" width="17.7109375" customWidth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8.75" x14ac:dyDescent="0.3">
      <c r="F2" s="5" t="s">
        <v>27</v>
      </c>
      <c r="G2" s="6">
        <f>SUM(G5:G40)/COUNTA(G5:G40)</f>
        <v>0.28731913408552084</v>
      </c>
    </row>
    <row r="3" spans="1:7" ht="15.75" thickBot="1" x14ac:dyDescent="0.3"/>
    <row r="4" spans="1:7" ht="30" x14ac:dyDescent="0.25">
      <c r="A4" s="1" t="s">
        <v>2</v>
      </c>
      <c r="B4" s="2" t="s">
        <v>3</v>
      </c>
      <c r="C4" s="3" t="s">
        <v>22</v>
      </c>
      <c r="D4" s="3" t="s">
        <v>23</v>
      </c>
      <c r="E4" s="3" t="s">
        <v>26</v>
      </c>
      <c r="F4" s="3" t="s">
        <v>24</v>
      </c>
      <c r="G4" s="4" t="s">
        <v>25</v>
      </c>
    </row>
    <row r="5" spans="1:7" x14ac:dyDescent="0.25">
      <c r="A5" s="20">
        <v>1</v>
      </c>
      <c r="B5" s="19" t="s">
        <v>4</v>
      </c>
      <c r="C5" s="13">
        <v>284</v>
      </c>
      <c r="D5" s="19">
        <f>C5+C6</f>
        <v>556</v>
      </c>
      <c r="E5" s="19">
        <v>383</v>
      </c>
      <c r="F5" s="19">
        <f>D5-E5</f>
        <v>173</v>
      </c>
      <c r="G5" s="21">
        <f>F5/D5</f>
        <v>0.31115107913669066</v>
      </c>
    </row>
    <row r="6" spans="1:7" x14ac:dyDescent="0.25">
      <c r="A6" s="20"/>
      <c r="B6" s="19" t="s">
        <v>1</v>
      </c>
      <c r="C6" s="13">
        <v>272</v>
      </c>
      <c r="D6" s="19"/>
      <c r="E6" s="19"/>
      <c r="F6" s="19"/>
      <c r="G6" s="21"/>
    </row>
    <row r="7" spans="1:7" x14ac:dyDescent="0.25">
      <c r="A7" s="20">
        <v>2</v>
      </c>
      <c r="B7" s="19" t="s">
        <v>5</v>
      </c>
      <c r="C7" s="13">
        <v>288</v>
      </c>
      <c r="D7" s="19">
        <f>C7+C8</f>
        <v>541</v>
      </c>
      <c r="E7" s="19">
        <v>373</v>
      </c>
      <c r="F7" s="19">
        <f t="shared" ref="F7" si="0">D7-E7</f>
        <v>168</v>
      </c>
      <c r="G7" s="21">
        <f t="shared" ref="G7" si="1">F7/D7</f>
        <v>0.31053604436229204</v>
      </c>
    </row>
    <row r="8" spans="1:7" x14ac:dyDescent="0.25">
      <c r="A8" s="20"/>
      <c r="B8" s="19" t="s">
        <v>1</v>
      </c>
      <c r="C8" s="13">
        <v>253</v>
      </c>
      <c r="D8" s="19"/>
      <c r="E8" s="19"/>
      <c r="F8" s="19"/>
      <c r="G8" s="21"/>
    </row>
    <row r="9" spans="1:7" x14ac:dyDescent="0.25">
      <c r="A9" s="20">
        <v>3</v>
      </c>
      <c r="B9" s="19" t="s">
        <v>6</v>
      </c>
      <c r="C9" s="13">
        <v>285</v>
      </c>
      <c r="D9" s="19">
        <f>C9+C10</f>
        <v>551</v>
      </c>
      <c r="E9" s="19">
        <v>400</v>
      </c>
      <c r="F9" s="19">
        <f t="shared" ref="F9" si="2">D9-E9</f>
        <v>151</v>
      </c>
      <c r="G9" s="21">
        <f t="shared" ref="G9" si="3">F9/D9</f>
        <v>0.27404718693284935</v>
      </c>
    </row>
    <row r="10" spans="1:7" x14ac:dyDescent="0.25">
      <c r="A10" s="20"/>
      <c r="B10" s="19" t="s">
        <v>1</v>
      </c>
      <c r="C10" s="13">
        <v>266</v>
      </c>
      <c r="D10" s="19"/>
      <c r="E10" s="19"/>
      <c r="F10" s="19"/>
      <c r="G10" s="21"/>
    </row>
    <row r="11" spans="1:7" x14ac:dyDescent="0.25">
      <c r="A11" s="20">
        <v>4</v>
      </c>
      <c r="B11" s="19" t="s">
        <v>7</v>
      </c>
      <c r="C11" s="13">
        <v>221</v>
      </c>
      <c r="D11" s="19">
        <f t="shared" ref="D11" si="4">C11+C12</f>
        <v>426</v>
      </c>
      <c r="E11" s="19">
        <v>274</v>
      </c>
      <c r="F11" s="19">
        <f t="shared" ref="F11" si="5">D11-E11</f>
        <v>152</v>
      </c>
      <c r="G11" s="21">
        <f t="shared" ref="G11" si="6">F11/D11</f>
        <v>0.35680751173708919</v>
      </c>
    </row>
    <row r="12" spans="1:7" x14ac:dyDescent="0.25">
      <c r="A12" s="20"/>
      <c r="B12" s="19" t="s">
        <v>1</v>
      </c>
      <c r="C12" s="13">
        <v>205</v>
      </c>
      <c r="D12" s="19"/>
      <c r="E12" s="19"/>
      <c r="F12" s="19"/>
      <c r="G12" s="21"/>
    </row>
    <row r="13" spans="1:7" x14ac:dyDescent="0.25">
      <c r="A13" s="20">
        <v>5</v>
      </c>
      <c r="B13" s="19" t="s">
        <v>8</v>
      </c>
      <c r="C13" s="13">
        <v>298</v>
      </c>
      <c r="D13" s="19">
        <f t="shared" ref="D13" si="7">C13+C14</f>
        <v>582</v>
      </c>
      <c r="E13" s="19">
        <v>391</v>
      </c>
      <c r="F13" s="19">
        <f t="shared" ref="F13" si="8">D13-E13</f>
        <v>191</v>
      </c>
      <c r="G13" s="21">
        <f t="shared" ref="G13" si="9">F13/D13</f>
        <v>0.3281786941580756</v>
      </c>
    </row>
    <row r="14" spans="1:7" x14ac:dyDescent="0.25">
      <c r="A14" s="20"/>
      <c r="B14" s="19" t="s">
        <v>1</v>
      </c>
      <c r="C14" s="13">
        <v>284</v>
      </c>
      <c r="D14" s="19"/>
      <c r="E14" s="19"/>
      <c r="F14" s="19"/>
      <c r="G14" s="21"/>
    </row>
    <row r="15" spans="1:7" x14ac:dyDescent="0.25">
      <c r="A15" s="20">
        <v>6</v>
      </c>
      <c r="B15" s="19" t="s">
        <v>9</v>
      </c>
      <c r="C15" s="13">
        <v>326</v>
      </c>
      <c r="D15" s="19">
        <f t="shared" ref="D15" si="10">C15+C16</f>
        <v>607</v>
      </c>
      <c r="E15" s="19">
        <v>416</v>
      </c>
      <c r="F15" s="19">
        <f t="shared" ref="F15" si="11">D15-E15</f>
        <v>191</v>
      </c>
      <c r="G15" s="21">
        <f t="shared" ref="G15" si="12">F15/D15</f>
        <v>0.31466227347611203</v>
      </c>
    </row>
    <row r="16" spans="1:7" x14ac:dyDescent="0.25">
      <c r="A16" s="20"/>
      <c r="B16" s="19" t="s">
        <v>1</v>
      </c>
      <c r="C16" s="13">
        <v>281</v>
      </c>
      <c r="D16" s="19"/>
      <c r="E16" s="19"/>
      <c r="F16" s="19"/>
      <c r="G16" s="21"/>
    </row>
    <row r="17" spans="1:7" x14ac:dyDescent="0.25">
      <c r="A17" s="20">
        <v>7</v>
      </c>
      <c r="B17" s="19" t="s">
        <v>10</v>
      </c>
      <c r="C17" s="13">
        <v>276</v>
      </c>
      <c r="D17" s="19">
        <f t="shared" ref="D17" si="13">C17+C18</f>
        <v>531</v>
      </c>
      <c r="E17" s="19">
        <v>389</v>
      </c>
      <c r="F17" s="19">
        <f t="shared" ref="F17" si="14">D17-E17</f>
        <v>142</v>
      </c>
      <c r="G17" s="21">
        <f t="shared" ref="G17" si="15">F17/D17</f>
        <v>0.26741996233521659</v>
      </c>
    </row>
    <row r="18" spans="1:7" x14ac:dyDescent="0.25">
      <c r="A18" s="20"/>
      <c r="B18" s="19" t="s">
        <v>1</v>
      </c>
      <c r="C18" s="13">
        <v>255</v>
      </c>
      <c r="D18" s="19"/>
      <c r="E18" s="19"/>
      <c r="F18" s="19"/>
      <c r="G18" s="21"/>
    </row>
    <row r="19" spans="1:7" x14ac:dyDescent="0.25">
      <c r="A19" s="20">
        <v>8</v>
      </c>
      <c r="B19" s="19" t="s">
        <v>11</v>
      </c>
      <c r="C19" s="13">
        <v>273</v>
      </c>
      <c r="D19" s="19">
        <f t="shared" ref="D19" si="16">C19+C20</f>
        <v>494</v>
      </c>
      <c r="E19" s="19">
        <v>346</v>
      </c>
      <c r="F19" s="19">
        <f t="shared" ref="F19" si="17">D19-E19</f>
        <v>148</v>
      </c>
      <c r="G19" s="21">
        <f t="shared" ref="G19" si="18">F19/D19</f>
        <v>0.29959514170040485</v>
      </c>
    </row>
    <row r="20" spans="1:7" x14ac:dyDescent="0.25">
      <c r="A20" s="20"/>
      <c r="B20" s="19" t="s">
        <v>1</v>
      </c>
      <c r="C20" s="13">
        <v>221</v>
      </c>
      <c r="D20" s="19"/>
      <c r="E20" s="19"/>
      <c r="F20" s="19"/>
      <c r="G20" s="21"/>
    </row>
    <row r="21" spans="1:7" x14ac:dyDescent="0.25">
      <c r="A21" s="20">
        <v>9</v>
      </c>
      <c r="B21" s="19" t="s">
        <v>12</v>
      </c>
      <c r="C21" s="13">
        <v>286</v>
      </c>
      <c r="D21" s="19">
        <f t="shared" ref="D21" si="19">C21+C22</f>
        <v>553</v>
      </c>
      <c r="E21" s="19">
        <v>382</v>
      </c>
      <c r="F21" s="19">
        <f t="shared" ref="F21" si="20">D21-E21</f>
        <v>171</v>
      </c>
      <c r="G21" s="21">
        <f t="shared" ref="G21" si="21">F21/D21</f>
        <v>0.3092224231464738</v>
      </c>
    </row>
    <row r="22" spans="1:7" x14ac:dyDescent="0.25">
      <c r="A22" s="20"/>
      <c r="B22" s="19" t="s">
        <v>1</v>
      </c>
      <c r="C22" s="13">
        <v>267</v>
      </c>
      <c r="D22" s="19"/>
      <c r="E22" s="19"/>
      <c r="F22" s="19"/>
      <c r="G22" s="21"/>
    </row>
    <row r="23" spans="1:7" x14ac:dyDescent="0.25">
      <c r="A23" s="20">
        <v>10</v>
      </c>
      <c r="B23" s="19" t="s">
        <v>13</v>
      </c>
      <c r="C23" s="13">
        <v>352</v>
      </c>
      <c r="D23" s="19">
        <f t="shared" ref="D23" si="22">C23+C24</f>
        <v>669</v>
      </c>
      <c r="E23" s="19">
        <v>468</v>
      </c>
      <c r="F23" s="19">
        <f t="shared" ref="F23" si="23">D23-E23</f>
        <v>201</v>
      </c>
      <c r="G23" s="21">
        <f t="shared" ref="G23" si="24">F23/D23</f>
        <v>0.30044843049327352</v>
      </c>
    </row>
    <row r="24" spans="1:7" x14ac:dyDescent="0.25">
      <c r="A24" s="20"/>
      <c r="B24" s="19" t="s">
        <v>1</v>
      </c>
      <c r="C24" s="13">
        <v>317</v>
      </c>
      <c r="D24" s="19"/>
      <c r="E24" s="19"/>
      <c r="F24" s="19"/>
      <c r="G24" s="21"/>
    </row>
    <row r="25" spans="1:7" x14ac:dyDescent="0.25">
      <c r="A25" s="20">
        <v>11</v>
      </c>
      <c r="B25" s="19" t="s">
        <v>14</v>
      </c>
      <c r="C25" s="13">
        <v>229</v>
      </c>
      <c r="D25" s="19">
        <f t="shared" ref="D25" si="25">C25+C26</f>
        <v>445</v>
      </c>
      <c r="E25" s="19">
        <v>340</v>
      </c>
      <c r="F25" s="19">
        <f t="shared" ref="F25" si="26">D25-E25</f>
        <v>105</v>
      </c>
      <c r="G25" s="21">
        <f t="shared" ref="G25" si="27">F25/D25</f>
        <v>0.23595505617977527</v>
      </c>
    </row>
    <row r="26" spans="1:7" x14ac:dyDescent="0.25">
      <c r="A26" s="20"/>
      <c r="B26" s="19" t="s">
        <v>1</v>
      </c>
      <c r="C26" s="13">
        <v>216</v>
      </c>
      <c r="D26" s="19"/>
      <c r="E26" s="19"/>
      <c r="F26" s="19"/>
      <c r="G26" s="21"/>
    </row>
    <row r="27" spans="1:7" x14ac:dyDescent="0.25">
      <c r="A27" s="20">
        <v>12</v>
      </c>
      <c r="B27" s="19" t="s">
        <v>15</v>
      </c>
      <c r="C27" s="13">
        <v>280</v>
      </c>
      <c r="D27" s="19">
        <f t="shared" ref="D27" si="28">C27+C28</f>
        <v>535</v>
      </c>
      <c r="E27" s="19">
        <v>362</v>
      </c>
      <c r="F27" s="19">
        <f t="shared" ref="F27" si="29">D27-E27</f>
        <v>173</v>
      </c>
      <c r="G27" s="21">
        <f t="shared" ref="G27" si="30">F27/D27</f>
        <v>0.3233644859813084</v>
      </c>
    </row>
    <row r="28" spans="1:7" x14ac:dyDescent="0.25">
      <c r="A28" s="20"/>
      <c r="B28" s="19" t="s">
        <v>1</v>
      </c>
      <c r="C28" s="13">
        <v>255</v>
      </c>
      <c r="D28" s="19"/>
      <c r="E28" s="19"/>
      <c r="F28" s="19"/>
      <c r="G28" s="21"/>
    </row>
    <row r="29" spans="1:7" x14ac:dyDescent="0.25">
      <c r="A29" s="20">
        <v>13</v>
      </c>
      <c r="B29" s="19" t="s">
        <v>16</v>
      </c>
      <c r="C29" s="13">
        <v>270</v>
      </c>
      <c r="D29" s="19">
        <f t="shared" ref="D29" si="31">C29+C30</f>
        <v>527</v>
      </c>
      <c r="E29" s="19">
        <v>370</v>
      </c>
      <c r="F29" s="19">
        <f t="shared" ref="F29" si="32">D29-E29</f>
        <v>157</v>
      </c>
      <c r="G29" s="21">
        <f t="shared" ref="G29" si="33">F29/D29</f>
        <v>0.29791271347248577</v>
      </c>
    </row>
    <row r="30" spans="1:7" x14ac:dyDescent="0.25">
      <c r="A30" s="20"/>
      <c r="B30" s="19" t="s">
        <v>1</v>
      </c>
      <c r="C30" s="13">
        <v>257</v>
      </c>
      <c r="D30" s="19"/>
      <c r="E30" s="19"/>
      <c r="F30" s="19"/>
      <c r="G30" s="21"/>
    </row>
    <row r="31" spans="1:7" x14ac:dyDescent="0.25">
      <c r="A31" s="20">
        <v>14</v>
      </c>
      <c r="B31" s="19" t="s">
        <v>17</v>
      </c>
      <c r="C31" s="13">
        <v>240</v>
      </c>
      <c r="D31" s="19">
        <f t="shared" ref="D31" si="34">C31+C32</f>
        <v>432</v>
      </c>
      <c r="E31" s="19">
        <v>318</v>
      </c>
      <c r="F31" s="19">
        <f t="shared" ref="F31" si="35">D31-E31</f>
        <v>114</v>
      </c>
      <c r="G31" s="21">
        <f t="shared" ref="G31" si="36">F31/D31</f>
        <v>0.2638888888888889</v>
      </c>
    </row>
    <row r="32" spans="1:7" x14ac:dyDescent="0.25">
      <c r="A32" s="20"/>
      <c r="B32" s="19" t="s">
        <v>1</v>
      </c>
      <c r="C32" s="13">
        <v>192</v>
      </c>
      <c r="D32" s="19"/>
      <c r="E32" s="19"/>
      <c r="F32" s="19"/>
      <c r="G32" s="21"/>
    </row>
    <row r="33" spans="1:7" x14ac:dyDescent="0.25">
      <c r="A33" s="20">
        <v>15</v>
      </c>
      <c r="B33" s="19" t="s">
        <v>18</v>
      </c>
      <c r="C33" s="13">
        <v>246</v>
      </c>
      <c r="D33" s="19">
        <f t="shared" ref="D33" si="37">C33+C34</f>
        <v>476</v>
      </c>
      <c r="E33" s="19">
        <v>322</v>
      </c>
      <c r="F33" s="19">
        <f t="shared" ref="F33" si="38">D33-E33</f>
        <v>154</v>
      </c>
      <c r="G33" s="21">
        <f t="shared" ref="G33" si="39">F33/D33</f>
        <v>0.3235294117647059</v>
      </c>
    </row>
    <row r="34" spans="1:7" x14ac:dyDescent="0.25">
      <c r="A34" s="20"/>
      <c r="B34" s="19" t="s">
        <v>1</v>
      </c>
      <c r="C34" s="13">
        <v>230</v>
      </c>
      <c r="D34" s="19"/>
      <c r="E34" s="19"/>
      <c r="F34" s="19"/>
      <c r="G34" s="21"/>
    </row>
    <row r="35" spans="1:7" x14ac:dyDescent="0.25">
      <c r="A35" s="20">
        <v>16</v>
      </c>
      <c r="B35" s="19" t="s">
        <v>19</v>
      </c>
      <c r="C35" s="13">
        <v>284</v>
      </c>
      <c r="D35" s="19">
        <f t="shared" ref="D35" si="40">C35+C36</f>
        <v>539</v>
      </c>
      <c r="E35" s="19">
        <v>379</v>
      </c>
      <c r="F35" s="19">
        <f t="shared" ref="F35" si="41">D35-E35</f>
        <v>160</v>
      </c>
      <c r="G35" s="21">
        <f t="shared" ref="G35" si="42">F35/D35</f>
        <v>0.29684601113172543</v>
      </c>
    </row>
    <row r="36" spans="1:7" x14ac:dyDescent="0.25">
      <c r="A36" s="20"/>
      <c r="B36" s="19" t="s">
        <v>1</v>
      </c>
      <c r="C36" s="13">
        <v>255</v>
      </c>
      <c r="D36" s="19"/>
      <c r="E36" s="19"/>
      <c r="F36" s="19"/>
      <c r="G36" s="21"/>
    </row>
    <row r="37" spans="1:7" x14ac:dyDescent="0.25">
      <c r="A37" s="20">
        <v>17</v>
      </c>
      <c r="B37" s="19" t="s">
        <v>20</v>
      </c>
      <c r="C37" s="13">
        <v>252</v>
      </c>
      <c r="D37" s="19">
        <f t="shared" ref="D37" si="43">C37+C38</f>
        <v>471</v>
      </c>
      <c r="E37" s="19">
        <v>385</v>
      </c>
      <c r="F37" s="19">
        <f t="shared" ref="F37" si="44">D37-E37</f>
        <v>86</v>
      </c>
      <c r="G37" s="21">
        <f t="shared" ref="G37" si="45">F37/D37</f>
        <v>0.18259023354564755</v>
      </c>
    </row>
    <row r="38" spans="1:7" x14ac:dyDescent="0.25">
      <c r="A38" s="20"/>
      <c r="B38" s="19" t="s">
        <v>1</v>
      </c>
      <c r="C38" s="13">
        <v>219</v>
      </c>
      <c r="D38" s="19"/>
      <c r="E38" s="19"/>
      <c r="F38" s="19"/>
      <c r="G38" s="21"/>
    </row>
    <row r="39" spans="1:7" x14ac:dyDescent="0.25">
      <c r="A39" s="20">
        <v>18</v>
      </c>
      <c r="B39" s="19" t="s">
        <v>21</v>
      </c>
      <c r="C39" s="13">
        <v>263</v>
      </c>
      <c r="D39" s="19">
        <f t="shared" ref="D39" si="46">C39+C40</f>
        <v>467</v>
      </c>
      <c r="E39" s="19">
        <v>385</v>
      </c>
      <c r="F39" s="19">
        <f t="shared" ref="F39" si="47">D39-E39</f>
        <v>82</v>
      </c>
      <c r="G39" s="21">
        <f t="shared" ref="G39" si="48">F39/D39</f>
        <v>0.17558886509635974</v>
      </c>
    </row>
    <row r="40" spans="1:7" ht="15.75" thickBot="1" x14ac:dyDescent="0.3">
      <c r="A40" s="22"/>
      <c r="B40" s="24" t="s">
        <v>1</v>
      </c>
      <c r="C40" s="14">
        <v>204</v>
      </c>
      <c r="D40" s="24"/>
      <c r="E40" s="24"/>
      <c r="F40" s="24"/>
      <c r="G40" s="23"/>
    </row>
    <row r="42" spans="1:7" x14ac:dyDescent="0.25">
      <c r="C42" s="17" t="s">
        <v>35</v>
      </c>
      <c r="D42" s="18">
        <f>SUM(D5:D40)/1000</f>
        <v>9.4019999999999992</v>
      </c>
      <c r="E42" s="18">
        <f t="shared" ref="E42:F42" si="49">SUM(E5:E40)/1000</f>
        <v>6.6829999999999998</v>
      </c>
      <c r="F42" s="18">
        <f t="shared" si="49"/>
        <v>2.7189999999999999</v>
      </c>
    </row>
  </sheetData>
  <mergeCells count="108">
    <mergeCell ref="A39:A40"/>
    <mergeCell ref="G39:G40"/>
    <mergeCell ref="A35:A36"/>
    <mergeCell ref="G35:G36"/>
    <mergeCell ref="A37:A38"/>
    <mergeCell ref="G37:G38"/>
    <mergeCell ref="F35:F36"/>
    <mergeCell ref="F37:F38"/>
    <mergeCell ref="F39:F40"/>
    <mergeCell ref="B35:B36"/>
    <mergeCell ref="B37:B38"/>
    <mergeCell ref="B39:B40"/>
    <mergeCell ref="E37:E38"/>
    <mergeCell ref="E39:E40"/>
    <mergeCell ref="D39:D40"/>
    <mergeCell ref="E35:E36"/>
    <mergeCell ref="G33:G34"/>
    <mergeCell ref="G23:G24"/>
    <mergeCell ref="G25:G26"/>
    <mergeCell ref="G27:G28"/>
    <mergeCell ref="G29:G30"/>
    <mergeCell ref="A31:A32"/>
    <mergeCell ref="G31:G32"/>
    <mergeCell ref="F23:F24"/>
    <mergeCell ref="F25:F26"/>
    <mergeCell ref="F27:F28"/>
    <mergeCell ref="F29:F30"/>
    <mergeCell ref="F31:F32"/>
    <mergeCell ref="F33:F34"/>
    <mergeCell ref="B31:B32"/>
    <mergeCell ref="B33:B34"/>
    <mergeCell ref="A29:A30"/>
    <mergeCell ref="E33:E34"/>
    <mergeCell ref="G21:G22"/>
    <mergeCell ref="F11:F12"/>
    <mergeCell ref="G11:G12"/>
    <mergeCell ref="F13:F14"/>
    <mergeCell ref="G13:G14"/>
    <mergeCell ref="G15:G16"/>
    <mergeCell ref="F15:F16"/>
    <mergeCell ref="F17:F18"/>
    <mergeCell ref="F19:F20"/>
    <mergeCell ref="F21:F22"/>
    <mergeCell ref="A11:A12"/>
    <mergeCell ref="A13:A14"/>
    <mergeCell ref="A15:A16"/>
    <mergeCell ref="A17:A18"/>
    <mergeCell ref="A19:A20"/>
    <mergeCell ref="F9:F10"/>
    <mergeCell ref="G9:G10"/>
    <mergeCell ref="A5:A6"/>
    <mergeCell ref="F5:F6"/>
    <mergeCell ref="G5:G6"/>
    <mergeCell ref="F7:F8"/>
    <mergeCell ref="G7:G8"/>
    <mergeCell ref="A7:A8"/>
    <mergeCell ref="A9:A10"/>
    <mergeCell ref="B5:B6"/>
    <mergeCell ref="B7:B8"/>
    <mergeCell ref="B9:B10"/>
    <mergeCell ref="D5:D6"/>
    <mergeCell ref="D7:D8"/>
    <mergeCell ref="D9:D10"/>
    <mergeCell ref="E5:E6"/>
    <mergeCell ref="G17:G18"/>
    <mergeCell ref="G19:G20"/>
    <mergeCell ref="B11:B12"/>
    <mergeCell ref="A21:A22"/>
    <mergeCell ref="A23:A24"/>
    <mergeCell ref="A25:A26"/>
    <mergeCell ref="A27:A28"/>
    <mergeCell ref="D37:D38"/>
    <mergeCell ref="D21:D22"/>
    <mergeCell ref="D23:D24"/>
    <mergeCell ref="D25:D26"/>
    <mergeCell ref="D27:D28"/>
    <mergeCell ref="D29:D30"/>
    <mergeCell ref="D33:D34"/>
    <mergeCell ref="D35:D36"/>
    <mergeCell ref="B29:B30"/>
    <mergeCell ref="A33:A34"/>
    <mergeCell ref="B21:B22"/>
    <mergeCell ref="B23:B24"/>
    <mergeCell ref="B25:B26"/>
    <mergeCell ref="B27:B28"/>
    <mergeCell ref="B13:B14"/>
    <mergeCell ref="B15:B16"/>
    <mergeCell ref="B17:B18"/>
    <mergeCell ref="B19:B20"/>
    <mergeCell ref="D11:D12"/>
    <mergeCell ref="D13:D14"/>
    <mergeCell ref="D15:D16"/>
    <mergeCell ref="D17:D18"/>
    <mergeCell ref="D19:D20"/>
    <mergeCell ref="E21:E22"/>
    <mergeCell ref="E23:E24"/>
    <mergeCell ref="E25:E26"/>
    <mergeCell ref="E7:E8"/>
    <mergeCell ref="E9:E10"/>
    <mergeCell ref="E11:E12"/>
    <mergeCell ref="E13:E14"/>
    <mergeCell ref="E15:E16"/>
    <mergeCell ref="D31:D32"/>
    <mergeCell ref="E27:E28"/>
    <mergeCell ref="E29:E30"/>
    <mergeCell ref="E31:E32"/>
    <mergeCell ref="E17:E18"/>
    <mergeCell ref="E19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About</vt:lpstr>
      <vt:lpstr>SRR17175795-SRR17175812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storace</dc:creator>
  <cp:lastModifiedBy>mauro</cp:lastModifiedBy>
  <dcterms:created xsi:type="dcterms:W3CDTF">2022-02-15T10:09:42Z</dcterms:created>
  <dcterms:modified xsi:type="dcterms:W3CDTF">2022-06-22T14:51:06Z</dcterms:modified>
</cp:coreProperties>
</file>